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Aplicacion Gas\Informes\Facturacion\"/>
    </mc:Choice>
  </mc:AlternateContent>
  <bookViews>
    <workbookView xWindow="195" yWindow="120" windowWidth="11955" windowHeight="6870"/>
  </bookViews>
  <sheets>
    <sheet name="Totales" sheetId="11" r:id="rId1"/>
  </sheets>
  <definedNames>
    <definedName name="Consumidor">Totales!$D$2</definedName>
    <definedName name="MediaNm3">Totales!$C$45</definedName>
    <definedName name="MediaNm3SinTelemedida">Totales!$H$45</definedName>
    <definedName name="MediaTermias">Totales!$D$45</definedName>
    <definedName name="MediaTermiasSinTelemedida">Totales!$I$45</definedName>
    <definedName name="Periodo1">Totales!$C$5</definedName>
    <definedName name="Periodo2">Totales!$H$5</definedName>
    <definedName name="_xlnm.Print_Area" localSheetId="0">Totales!$A$1:$J$46</definedName>
    <definedName name="Red">Totales!$D$3</definedName>
    <definedName name="TotalDiasNm3">Totales!$C$12:$C$42</definedName>
    <definedName name="TotalDiasNm3SinTelemedida">Totales!$H$12:$H$42</definedName>
    <definedName name="TotalDiasTermias">Totales!$D$12:$D$42</definedName>
    <definedName name="TotalDiaTermiasSinTelemedida">Totales!$I$12:$I$42</definedName>
    <definedName name="TotalNm3">Totales!$C$43</definedName>
    <definedName name="TotalTermias">Totales!$D$43</definedName>
  </definedNames>
  <calcPr calcId="152511"/>
</workbook>
</file>

<file path=xl/calcChain.xml><?xml version="1.0" encoding="utf-8"?>
<calcChain xmlns="http://schemas.openxmlformats.org/spreadsheetml/2006/main">
  <c r="C45" i="11" l="1"/>
  <c r="D45" i="11"/>
  <c r="E45" i="11"/>
  <c r="F45" i="11"/>
  <c r="G45" i="11"/>
  <c r="B45" i="11"/>
  <c r="B43" i="11"/>
  <c r="B46" i="11"/>
  <c r="F46" i="11"/>
  <c r="E46" i="11"/>
  <c r="C46" i="11"/>
  <c r="D46" i="11"/>
  <c r="G46" i="11"/>
  <c r="G43" i="11"/>
  <c r="C43" i="11"/>
  <c r="A13" i="1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</calcChain>
</file>

<file path=xl/sharedStrings.xml><?xml version="1.0" encoding="utf-8"?>
<sst xmlns="http://schemas.openxmlformats.org/spreadsheetml/2006/main" count="76" uniqueCount="67">
  <si>
    <t>Día</t>
  </si>
  <si>
    <t>COMERCIALIZADOR</t>
  </si>
  <si>
    <t>CONSUMIDOR</t>
  </si>
  <si>
    <t>TOTALES</t>
  </si>
  <si>
    <t>Nm3</t>
  </si>
  <si>
    <t>RED</t>
  </si>
  <si>
    <t>MEDIA</t>
  </si>
  <si>
    <t>MAXIMO</t>
  </si>
  <si>
    <t>PERIODO</t>
  </si>
  <si>
    <t>al</t>
  </si>
  <si>
    <t>kWh</t>
  </si>
  <si>
    <t>TOTAL CONSUMO</t>
  </si>
  <si>
    <t>PCS</t>
  </si>
  <si>
    <t>UNIDADES DE MEDIDA</t>
  </si>
  <si>
    <t>PCI</t>
  </si>
  <si>
    <t>CO2 (%)</t>
  </si>
  <si>
    <t>m3</t>
  </si>
  <si>
    <t xml:space="preserve">HISTORICO </t>
  </si>
  <si>
    <t xml:space="preserve"> CONSUMO</t>
  </si>
  <si>
    <t xml:space="preserve">TARIFA ACCESO: </t>
  </si>
  <si>
    <t>3.5</t>
  </si>
  <si>
    <t>Endesa Energía</t>
  </si>
  <si>
    <t>CENTRAL TERMICA</t>
  </si>
  <si>
    <t>B19</t>
  </si>
  <si>
    <t>01/08/2019</t>
  </si>
  <si>
    <t>31/08/2019</t>
  </si>
  <si>
    <t>jul.19</t>
  </si>
  <si>
    <t>0 kWh</t>
  </si>
  <si>
    <t>jun.19</t>
  </si>
  <si>
    <t>may.19</t>
  </si>
  <si>
    <t>abr.19</t>
  </si>
  <si>
    <t>3.030.584 kWh</t>
  </si>
  <si>
    <t>mar.19</t>
  </si>
  <si>
    <t>3.659.057 kWh</t>
  </si>
  <si>
    <t>feb.19</t>
  </si>
  <si>
    <t>4.973.706 kWh</t>
  </si>
  <si>
    <t>ene.19</t>
  </si>
  <si>
    <t>6.189.110 kWh</t>
  </si>
  <si>
    <t>dic.18</t>
  </si>
  <si>
    <t>3.835.371 kWh</t>
  </si>
  <si>
    <t>nov.18</t>
  </si>
  <si>
    <t>5.085.973 kWh</t>
  </si>
  <si>
    <t>oct.18</t>
  </si>
  <si>
    <t>843.244 kWh</t>
  </si>
  <si>
    <t>sep.18</t>
  </si>
  <si>
    <t>ago.18</t>
  </si>
  <si>
    <t>jul.18</t>
  </si>
  <si>
    <t>jun.18</t>
  </si>
  <si>
    <t>may.18</t>
  </si>
  <si>
    <t>abr.18</t>
  </si>
  <si>
    <t>2.632.978 kWh</t>
  </si>
  <si>
    <t>mar.18</t>
  </si>
  <si>
    <t>4.742.869 kWh</t>
  </si>
  <si>
    <t>feb.18</t>
  </si>
  <si>
    <t>6.211.655 kWh</t>
  </si>
  <si>
    <t>ene.18</t>
  </si>
  <si>
    <t>5.690.281 kWh</t>
  </si>
  <si>
    <t>dic.17</t>
  </si>
  <si>
    <t>4.063.846 kWh</t>
  </si>
  <si>
    <t>nov.17</t>
  </si>
  <si>
    <t>4.445.718 kWh</t>
  </si>
  <si>
    <t>oct.17</t>
  </si>
  <si>
    <t>557.790 kWh</t>
  </si>
  <si>
    <t>sep.17</t>
  </si>
  <si>
    <t>ago.17</t>
  </si>
  <si>
    <t>UM01:</t>
  </si>
  <si>
    <t>TELEMEDIDO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</si>
</sst>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80" formatCode="#,##0.00000"/>
    <numFmt numFmtId="181" formatCode="0.0000"/>
    <numFmt numFmtId="182" formatCode="#,##0.000"/>
  </numFmts>
  <fonts count="8" x14ac:knownFonts="1">
    <font>
      <sz val="10"/>
      <name val="Arial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indexed="17"/>
      <name val="Arial"/>
      <family val="2"/>
    </font>
    <font>
      <sz val="10"/>
      <color indexed="57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10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181" fontId="0" fillId="0" borderId="0" xfId="0" applyNumberForma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182" fontId="0" fillId="0" borderId="0" xfId="0" applyNumberForma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3" fontId="0" fillId="0" borderId="0" xfId="0" applyNumberFormat="1" applyFill="1" applyBorder="1"/>
    <xf numFmtId="0" fontId="5" fillId="0" borderId="0" xfId="0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5" fillId="0" borderId="4" xfId="0" applyFont="1" applyBorder="1"/>
    <xf numFmtId="0" fontId="6" fillId="0" borderId="0" xfId="0" applyFont="1" applyBorder="1"/>
    <xf numFmtId="0" fontId="5" fillId="0" borderId="0" xfId="0" applyFont="1" applyBorder="1"/>
    <xf numFmtId="0" fontId="7" fillId="0" borderId="0" xfId="0" applyFont="1"/>
    <xf numFmtId="0" fontId="0" fillId="0" borderId="0" xfId="0" applyBorder="1" applyAlignment="1"/>
    <xf numFmtId="0" fontId="6" fillId="0" borderId="3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9" fontId="5" fillId="0" borderId="5" xfId="0" applyNumberFormat="1" applyFont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2" borderId="9" xfId="0" applyFont="1" applyFill="1" applyBorder="1"/>
    <xf numFmtId="0" fontId="6" fillId="0" borderId="0" xfId="0" applyFont="1"/>
    <xf numFmtId="0" fontId="6" fillId="0" borderId="2" xfId="0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180" fontId="7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3" fontId="6" fillId="2" borderId="2" xfId="0" applyNumberFormat="1" applyFont="1" applyFill="1" applyBorder="1" applyAlignment="1">
      <alignment horizontal="right"/>
    </xf>
    <xf numFmtId="182" fontId="6" fillId="2" borderId="2" xfId="0" applyNumberFormat="1" applyFont="1" applyFill="1" applyBorder="1" applyAlignment="1">
      <alignment horizontal="right"/>
    </xf>
    <xf numFmtId="3" fontId="6" fillId="2" borderId="4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82" fontId="2" fillId="0" borderId="0" xfId="0" applyNumberFormat="1" applyFont="1" applyBorder="1" applyAlignment="1">
      <alignment horizontal="center"/>
    </xf>
    <xf numFmtId="182" fontId="6" fillId="0" borderId="0" xfId="0" applyNumberFormat="1" applyFont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10" xfId="0" applyNumberFormat="1" applyFont="1" applyBorder="1" applyAlignment="1">
      <alignment horizontal="right"/>
    </xf>
    <xf numFmtId="3" fontId="2" fillId="0" borderId="11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49" fontId="6" fillId="0" borderId="2" xfId="0" applyNumberFormat="1" applyFont="1" applyBorder="1" applyAlignment="1">
      <alignment horizontal="center"/>
    </xf>
    <xf numFmtId="49" fontId="7" fillId="0" borderId="11" xfId="0" applyNumberFormat="1" applyFont="1" applyFill="1" applyBorder="1" applyAlignment="1">
      <alignment horizontal="right"/>
    </xf>
    <xf numFmtId="49" fontId="7" fillId="0" borderId="12" xfId="0" applyNumberFormat="1" applyFont="1" applyFill="1" applyBorder="1" applyAlignment="1">
      <alignment horizontal="right"/>
    </xf>
    <xf numFmtId="49" fontId="7" fillId="0" borderId="10" xfId="0" applyNumberFormat="1" applyFont="1" applyFill="1" applyBorder="1" applyAlignment="1">
      <alignment horizontal="right"/>
    </xf>
    <xf numFmtId="49" fontId="7" fillId="0" borderId="5" xfId="0" applyNumberFormat="1" applyFont="1" applyFill="1" applyBorder="1" applyAlignment="1">
      <alignment horizontal="right"/>
    </xf>
    <xf numFmtId="49" fontId="7" fillId="0" borderId="13" xfId="0" applyNumberFormat="1" applyFont="1" applyFill="1" applyBorder="1" applyAlignment="1">
      <alignment horizontal="right"/>
    </xf>
    <xf numFmtId="49" fontId="7" fillId="0" borderId="14" xfId="0" applyNumberFormat="1" applyFont="1" applyFill="1" applyBorder="1" applyAlignment="1">
      <alignment horizontal="right"/>
    </xf>
    <xf numFmtId="49" fontId="7" fillId="0" borderId="11" xfId="0" applyNumberFormat="1" applyFont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9"/>
  <sheetViews>
    <sheetView tabSelected="1" zoomScale="65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defaultRowHeight="12.75" x14ac:dyDescent="0.2"/>
  <cols>
    <col min="1" max="3" width="12.28515625" customWidth="1"/>
    <col min="4" max="6" width="16.85546875" customWidth="1"/>
    <col min="7" max="7" width="16.7109375" customWidth="1"/>
    <col min="8" max="9" width="21.7109375" customWidth="1"/>
    <col min="10" max="10" width="22.42578125" customWidth="1"/>
    <col min="11" max="11" width="7.85546875" customWidth="1"/>
    <col min="12" max="12" width="7.28515625" customWidth="1"/>
    <col min="13" max="13" width="6.85546875" customWidth="1"/>
    <col min="14" max="14" width="8" customWidth="1"/>
    <col min="15" max="15" width="8.42578125" customWidth="1"/>
    <col min="16" max="16" width="8.140625" customWidth="1"/>
    <col min="17" max="17" width="6.28515625" customWidth="1"/>
    <col min="18" max="18" width="9" customWidth="1"/>
    <col min="19" max="19" width="9.85546875" customWidth="1"/>
    <col min="20" max="20" width="7" customWidth="1"/>
    <col min="21" max="21" width="6.28515625" customWidth="1"/>
    <col min="22" max="22" width="7.42578125" customWidth="1"/>
    <col min="23" max="256" width="11.42578125" customWidth="1"/>
  </cols>
  <sheetData>
    <row r="1" spans="1:20" ht="13.5" thickBot="1" x14ac:dyDescent="0.25">
      <c r="A1" s="15" t="s">
        <v>1</v>
      </c>
      <c r="B1" s="16"/>
      <c r="C1" s="16"/>
      <c r="D1" s="17" t="s">
        <v>21</v>
      </c>
      <c r="E1" s="19"/>
      <c r="F1" s="19"/>
      <c r="G1" s="19"/>
      <c r="H1" s="14"/>
      <c r="M1" s="2"/>
      <c r="N1" s="2"/>
      <c r="Q1" s="1"/>
    </row>
    <row r="2" spans="1:20" ht="13.5" thickBot="1" x14ac:dyDescent="0.25">
      <c r="A2" s="15" t="s">
        <v>2</v>
      </c>
      <c r="B2" s="16"/>
      <c r="C2" s="16" t="s">
        <v>22</v>
      </c>
      <c r="D2" s="23"/>
      <c r="E2" s="24"/>
      <c r="F2" s="24"/>
      <c r="G2" s="24"/>
      <c r="H2" s="14"/>
      <c r="I2" s="63" t="s">
        <v>13</v>
      </c>
      <c r="J2" s="64"/>
      <c r="M2" s="2"/>
      <c r="N2" s="2"/>
    </row>
    <row r="3" spans="1:20" ht="13.5" thickBot="1" x14ac:dyDescent="0.25">
      <c r="A3" s="15" t="s">
        <v>5</v>
      </c>
      <c r="B3" s="16"/>
      <c r="C3" s="18" t="s">
        <v>23</v>
      </c>
      <c r="D3" s="23"/>
      <c r="E3" s="24"/>
      <c r="F3" s="24"/>
      <c r="G3" s="24"/>
      <c r="H3" s="14"/>
      <c r="I3" s="2" t="s">
        <v>65</v>
      </c>
      <c r="J3" s="2" t="s">
        <v>66</v>
      </c>
      <c r="K3" s="2"/>
      <c r="L3" s="2"/>
      <c r="M3" s="2"/>
      <c r="N3" s="2"/>
    </row>
    <row r="4" spans="1:20" s="2" customFormat="1" ht="13.5" thickBot="1" x14ac:dyDescent="0.25">
      <c r="A4" s="19"/>
      <c r="B4" s="19"/>
      <c r="C4" s="20"/>
      <c r="D4" s="20"/>
      <c r="E4" s="20"/>
      <c r="F4" s="20"/>
      <c r="G4" s="20"/>
      <c r="H4" s="20"/>
    </row>
    <row r="5" spans="1:20" s="2" customFormat="1" ht="13.5" thickBot="1" x14ac:dyDescent="0.25">
      <c r="A5" s="15" t="s">
        <v>8</v>
      </c>
      <c r="B5" s="53" t="s">
        <v>24</v>
      </c>
      <c r="C5" s="34" t="s">
        <v>9</v>
      </c>
      <c r="D5" s="53" t="s">
        <v>25</v>
      </c>
      <c r="E5" s="53"/>
      <c r="F5" s="53"/>
      <c r="G5" s="53"/>
      <c r="H5" s="25"/>
      <c r="I5" s="22"/>
      <c r="J5" s="22"/>
      <c r="K5" s="22"/>
      <c r="L5" s="22"/>
      <c r="M5" s="22"/>
      <c r="O5" s="3"/>
    </row>
    <row r="6" spans="1:20" s="2" customFormat="1" x14ac:dyDescent="0.2">
      <c r="A6" s="20"/>
      <c r="B6" s="20"/>
      <c r="C6" s="20"/>
      <c r="D6" s="20"/>
      <c r="E6" s="20"/>
      <c r="F6" s="20"/>
      <c r="G6" s="20"/>
      <c r="H6" s="20"/>
      <c r="I6" s="22"/>
      <c r="J6" s="22"/>
      <c r="K6" s="22"/>
      <c r="L6" s="22"/>
      <c r="M6" s="22"/>
      <c r="O6" s="3"/>
    </row>
    <row r="7" spans="1:20" s="2" customFormat="1" x14ac:dyDescent="0.2">
      <c r="A7" s="20"/>
      <c r="B7" s="20"/>
      <c r="C7" s="20"/>
      <c r="D7" s="20"/>
      <c r="E7" s="20"/>
      <c r="F7" s="20"/>
      <c r="G7" s="20"/>
      <c r="H7" s="20"/>
    </row>
    <row r="8" spans="1:20" x14ac:dyDescent="0.2">
      <c r="A8" s="14"/>
      <c r="B8" s="14"/>
      <c r="C8" s="14"/>
      <c r="D8" s="14"/>
      <c r="E8" s="14"/>
      <c r="F8" s="14"/>
      <c r="G8" s="14"/>
      <c r="H8" s="14"/>
    </row>
    <row r="9" spans="1:20" ht="13.5" thickBot="1" x14ac:dyDescent="0.25">
      <c r="A9" s="14"/>
      <c r="B9" s="14"/>
      <c r="C9" s="14"/>
      <c r="D9" s="14"/>
      <c r="E9" s="14"/>
      <c r="F9" s="14"/>
      <c r="G9" s="14"/>
      <c r="H9" s="14"/>
    </row>
    <row r="10" spans="1:20" x14ac:dyDescent="0.2">
      <c r="A10" s="26" t="s">
        <v>0</v>
      </c>
      <c r="B10" s="65" t="s">
        <v>11</v>
      </c>
      <c r="C10" s="66"/>
      <c r="D10" s="66"/>
      <c r="E10" s="66"/>
      <c r="F10" s="66"/>
      <c r="G10" s="66"/>
      <c r="H10" s="69" t="s">
        <v>17</v>
      </c>
      <c r="I10" s="67" t="s">
        <v>18</v>
      </c>
      <c r="J10" s="37"/>
      <c r="K10" s="37"/>
      <c r="L10" s="37"/>
      <c r="M10" s="37"/>
      <c r="N10" s="4"/>
      <c r="O10" s="4"/>
      <c r="P10" s="4"/>
      <c r="Q10" s="4"/>
      <c r="R10" s="4"/>
      <c r="S10" s="4"/>
      <c r="T10" s="4"/>
    </row>
    <row r="11" spans="1:20" ht="13.5" thickBot="1" x14ac:dyDescent="0.25">
      <c r="A11" s="27"/>
      <c r="B11" s="28" t="s">
        <v>16</v>
      </c>
      <c r="C11" s="28" t="s">
        <v>4</v>
      </c>
      <c r="D11" s="28" t="s">
        <v>12</v>
      </c>
      <c r="E11" s="28" t="s">
        <v>14</v>
      </c>
      <c r="F11" s="28" t="s">
        <v>15</v>
      </c>
      <c r="G11" s="28" t="s">
        <v>10</v>
      </c>
      <c r="H11" s="70"/>
      <c r="I11" s="68"/>
      <c r="J11" s="37"/>
      <c r="K11" s="37"/>
      <c r="L11" s="37"/>
      <c r="M11" s="37"/>
      <c r="N11" s="4"/>
      <c r="O11" s="4"/>
      <c r="P11" s="4"/>
      <c r="Q11" s="4"/>
      <c r="R11" s="4"/>
      <c r="S11" s="4"/>
      <c r="T11" s="4"/>
    </row>
    <row r="12" spans="1:20" x14ac:dyDescent="0.2">
      <c r="A12" s="29">
        <v>1</v>
      </c>
      <c r="B12" s="49">
        <v>-2840660</v>
      </c>
      <c r="C12" s="49">
        <v>0</v>
      </c>
      <c r="D12" s="47">
        <v>11.635</v>
      </c>
      <c r="E12" s="47">
        <v>10.515000000000001</v>
      </c>
      <c r="F12" s="47">
        <v>0.75629999999999997</v>
      </c>
      <c r="G12" s="50">
        <v>0</v>
      </c>
      <c r="H12" s="55" t="s">
        <v>26</v>
      </c>
      <c r="I12" s="56" t="s">
        <v>27</v>
      </c>
      <c r="J12" s="38"/>
      <c r="K12" s="39"/>
      <c r="L12" s="38"/>
      <c r="M12" s="35"/>
      <c r="N12" s="8"/>
      <c r="O12" s="8"/>
      <c r="P12" s="7"/>
      <c r="Q12" s="9"/>
      <c r="R12" s="5"/>
      <c r="S12" s="10"/>
      <c r="T12" s="7"/>
    </row>
    <row r="13" spans="1:20" x14ac:dyDescent="0.2">
      <c r="A13" s="30">
        <f t="shared" ref="A13:A42" si="0">1+A12</f>
        <v>2</v>
      </c>
      <c r="B13" s="49">
        <v>0</v>
      </c>
      <c r="C13" s="49">
        <v>0</v>
      </c>
      <c r="D13" s="47">
        <v>11.654</v>
      </c>
      <c r="E13" s="47">
        <v>10.513999999999999</v>
      </c>
      <c r="F13" s="47">
        <v>0.54990000000000006</v>
      </c>
      <c r="G13" s="51">
        <v>0</v>
      </c>
      <c r="H13" s="57" t="s">
        <v>28</v>
      </c>
      <c r="I13" s="54" t="s">
        <v>27</v>
      </c>
      <c r="J13" s="38"/>
      <c r="K13" s="39"/>
      <c r="L13" s="38"/>
      <c r="M13" s="35"/>
      <c r="N13" s="8"/>
      <c r="O13" s="8"/>
      <c r="P13" s="7"/>
      <c r="Q13" s="9"/>
      <c r="R13" s="5"/>
      <c r="S13" s="10"/>
      <c r="T13" s="7"/>
    </row>
    <row r="14" spans="1:20" x14ac:dyDescent="0.2">
      <c r="A14" s="30">
        <f t="shared" si="0"/>
        <v>3</v>
      </c>
      <c r="B14" s="49">
        <v>0</v>
      </c>
      <c r="C14" s="49">
        <v>0</v>
      </c>
      <c r="D14" s="47">
        <v>11.654999999999999</v>
      </c>
      <c r="E14" s="47">
        <v>10.510999999999999</v>
      </c>
      <c r="F14" s="47">
        <v>0.35949999999999999</v>
      </c>
      <c r="G14" s="51">
        <v>0</v>
      </c>
      <c r="H14" s="57" t="s">
        <v>29</v>
      </c>
      <c r="I14" s="60" t="s">
        <v>27</v>
      </c>
      <c r="K14" s="39"/>
      <c r="L14" s="40"/>
      <c r="M14" s="35"/>
      <c r="N14" s="11"/>
      <c r="O14" s="6"/>
      <c r="P14" s="7"/>
      <c r="Q14" s="9"/>
      <c r="R14" s="5"/>
      <c r="S14" s="10"/>
      <c r="T14" s="7"/>
    </row>
    <row r="15" spans="1:20" x14ac:dyDescent="0.2">
      <c r="A15" s="30">
        <f t="shared" si="0"/>
        <v>4</v>
      </c>
      <c r="B15" s="49">
        <v>0</v>
      </c>
      <c r="C15" s="49">
        <v>0</v>
      </c>
      <c r="D15" s="47">
        <v>11.657999999999999</v>
      </c>
      <c r="E15" s="47">
        <v>10.522</v>
      </c>
      <c r="F15" s="47">
        <v>0.3322</v>
      </c>
      <c r="G15" s="51">
        <v>0</v>
      </c>
      <c r="H15" s="57" t="s">
        <v>30</v>
      </c>
      <c r="I15" s="54" t="s">
        <v>31</v>
      </c>
      <c r="J15" s="38"/>
      <c r="K15" s="39"/>
      <c r="L15" s="37"/>
      <c r="M15" s="35"/>
      <c r="N15" s="11"/>
      <c r="O15" s="6"/>
      <c r="P15" s="7"/>
      <c r="Q15" s="9"/>
      <c r="R15" s="5"/>
      <c r="S15" s="10"/>
      <c r="T15" s="7"/>
    </row>
    <row r="16" spans="1:20" x14ac:dyDescent="0.2">
      <c r="A16" s="30">
        <f t="shared" si="0"/>
        <v>5</v>
      </c>
      <c r="B16" s="49">
        <v>0</v>
      </c>
      <c r="C16" s="49">
        <v>0</v>
      </c>
      <c r="D16" s="47">
        <v>11.638999999999999</v>
      </c>
      <c r="E16" s="47">
        <v>10.536</v>
      </c>
      <c r="F16" s="47">
        <v>0.31059999999999999</v>
      </c>
      <c r="G16" s="51">
        <v>0</v>
      </c>
      <c r="H16" s="57" t="s">
        <v>32</v>
      </c>
      <c r="I16" s="54" t="s">
        <v>33</v>
      </c>
      <c r="J16" s="45"/>
      <c r="K16" s="39"/>
      <c r="L16" s="37"/>
      <c r="M16" s="35"/>
      <c r="N16" s="11"/>
      <c r="O16" s="6"/>
      <c r="P16" s="7"/>
      <c r="Q16" s="9"/>
      <c r="R16" s="5"/>
      <c r="S16" s="10"/>
      <c r="T16" s="7"/>
    </row>
    <row r="17" spans="1:20" x14ac:dyDescent="0.2">
      <c r="A17" s="30">
        <f t="shared" si="0"/>
        <v>6</v>
      </c>
      <c r="B17" s="49">
        <v>0</v>
      </c>
      <c r="C17" s="49">
        <v>0</v>
      </c>
      <c r="D17" s="47">
        <v>11.627000000000001</v>
      </c>
      <c r="E17" s="47">
        <v>10.53</v>
      </c>
      <c r="F17" s="47">
        <v>0.26279999999999998</v>
      </c>
      <c r="G17" s="51">
        <v>0</v>
      </c>
      <c r="H17" s="57" t="s">
        <v>34</v>
      </c>
      <c r="I17" s="54" t="s">
        <v>35</v>
      </c>
      <c r="J17" s="46"/>
      <c r="K17" s="39"/>
      <c r="L17" s="37"/>
      <c r="M17" s="35"/>
      <c r="N17" s="11"/>
      <c r="O17" s="6"/>
      <c r="P17" s="7"/>
      <c r="Q17" s="9"/>
      <c r="R17" s="5"/>
      <c r="S17" s="10"/>
      <c r="T17" s="7"/>
    </row>
    <row r="18" spans="1:20" x14ac:dyDescent="0.2">
      <c r="A18" s="30">
        <f t="shared" si="0"/>
        <v>7</v>
      </c>
      <c r="B18" s="49">
        <v>0</v>
      </c>
      <c r="C18" s="49">
        <v>0</v>
      </c>
      <c r="D18" s="47">
        <v>11.624000000000001</v>
      </c>
      <c r="E18" s="47">
        <v>10.523999999999999</v>
      </c>
      <c r="F18" s="47">
        <v>0.30099999999999999</v>
      </c>
      <c r="G18" s="51">
        <v>0</v>
      </c>
      <c r="H18" s="57" t="s">
        <v>36</v>
      </c>
      <c r="I18" s="54" t="s">
        <v>37</v>
      </c>
      <c r="J18" s="46"/>
      <c r="K18" s="39"/>
      <c r="L18" s="37"/>
      <c r="M18" s="35"/>
      <c r="N18" s="11"/>
      <c r="O18" s="6"/>
      <c r="P18" s="7"/>
      <c r="Q18" s="9"/>
      <c r="R18" s="5"/>
      <c r="S18" s="10"/>
      <c r="T18" s="7"/>
    </row>
    <row r="19" spans="1:20" x14ac:dyDescent="0.2">
      <c r="A19" s="30">
        <f t="shared" si="0"/>
        <v>8</v>
      </c>
      <c r="B19" s="49">
        <v>0</v>
      </c>
      <c r="C19" s="49">
        <v>0</v>
      </c>
      <c r="D19" s="47">
        <v>11.632</v>
      </c>
      <c r="E19" s="47">
        <v>10.507</v>
      </c>
      <c r="F19" s="47">
        <v>0.29499999999999998</v>
      </c>
      <c r="G19" s="51">
        <v>0</v>
      </c>
      <c r="H19" s="57" t="s">
        <v>38</v>
      </c>
      <c r="I19" s="54" t="s">
        <v>39</v>
      </c>
      <c r="J19" s="46"/>
      <c r="K19" s="39"/>
      <c r="L19" s="37"/>
      <c r="M19" s="35"/>
      <c r="N19" s="11"/>
      <c r="O19" s="6"/>
      <c r="P19" s="7"/>
      <c r="Q19" s="9"/>
      <c r="R19" s="5"/>
      <c r="S19" s="10"/>
      <c r="T19" s="7"/>
    </row>
    <row r="20" spans="1:20" x14ac:dyDescent="0.2">
      <c r="A20" s="30">
        <f t="shared" si="0"/>
        <v>9</v>
      </c>
      <c r="B20" s="49">
        <v>0</v>
      </c>
      <c r="C20" s="49">
        <v>0</v>
      </c>
      <c r="D20" s="47">
        <v>11.635</v>
      </c>
      <c r="E20" s="47">
        <v>10.507999999999999</v>
      </c>
      <c r="F20" s="47">
        <v>0.29310000000000003</v>
      </c>
      <c r="G20" s="51">
        <v>0</v>
      </c>
      <c r="H20" s="57" t="s">
        <v>40</v>
      </c>
      <c r="I20" s="54" t="s">
        <v>41</v>
      </c>
      <c r="J20" s="46"/>
      <c r="K20" s="39"/>
      <c r="L20" s="37"/>
      <c r="M20" s="35"/>
      <c r="N20" s="11"/>
      <c r="O20" s="6"/>
      <c r="P20" s="7"/>
      <c r="Q20" s="9"/>
      <c r="R20" s="5"/>
      <c r="S20" s="10"/>
      <c r="T20" s="7"/>
    </row>
    <row r="21" spans="1:20" x14ac:dyDescent="0.2">
      <c r="A21" s="30">
        <f t="shared" si="0"/>
        <v>10</v>
      </c>
      <c r="B21" s="49">
        <v>0</v>
      </c>
      <c r="C21" s="49">
        <v>0</v>
      </c>
      <c r="D21" s="47">
        <v>11.64</v>
      </c>
      <c r="E21" s="47">
        <v>10.519</v>
      </c>
      <c r="F21" s="47">
        <v>0.25459999999999999</v>
      </c>
      <c r="G21" s="51">
        <v>0</v>
      </c>
      <c r="H21" s="57" t="s">
        <v>42</v>
      </c>
      <c r="I21" s="54" t="s">
        <v>43</v>
      </c>
      <c r="J21" s="46"/>
      <c r="K21" s="39"/>
      <c r="L21" s="37"/>
      <c r="M21" s="35"/>
      <c r="N21" s="11"/>
      <c r="O21" s="6"/>
      <c r="P21" s="7"/>
      <c r="Q21" s="9"/>
      <c r="R21" s="5"/>
      <c r="S21" s="10"/>
      <c r="T21" s="7"/>
    </row>
    <row r="22" spans="1:20" x14ac:dyDescent="0.2">
      <c r="A22" s="30">
        <f t="shared" si="0"/>
        <v>11</v>
      </c>
      <c r="B22" s="49">
        <v>0</v>
      </c>
      <c r="C22" s="49">
        <v>0</v>
      </c>
      <c r="D22" s="47">
        <v>11.65</v>
      </c>
      <c r="E22" s="47">
        <v>10.521000000000001</v>
      </c>
      <c r="F22" s="47">
        <v>0.28789999999999999</v>
      </c>
      <c r="G22" s="51">
        <v>0</v>
      </c>
      <c r="H22" s="57" t="s">
        <v>44</v>
      </c>
      <c r="I22" s="54" t="s">
        <v>27</v>
      </c>
      <c r="J22" s="46"/>
      <c r="K22" s="39"/>
      <c r="L22" s="37"/>
      <c r="M22" s="35"/>
      <c r="N22" s="11"/>
      <c r="O22" s="6"/>
      <c r="P22" s="7"/>
      <c r="Q22" s="9"/>
      <c r="R22" s="5"/>
      <c r="S22" s="10"/>
      <c r="T22" s="7"/>
    </row>
    <row r="23" spans="1:20" x14ac:dyDescent="0.2">
      <c r="A23" s="30">
        <f t="shared" si="0"/>
        <v>12</v>
      </c>
      <c r="B23" s="49">
        <v>0</v>
      </c>
      <c r="C23" s="49">
        <v>0</v>
      </c>
      <c r="D23" s="47">
        <v>11.628</v>
      </c>
      <c r="E23" s="47">
        <v>10.506</v>
      </c>
      <c r="F23" s="47">
        <v>0.42309999999999998</v>
      </c>
      <c r="G23" s="51">
        <v>0</v>
      </c>
      <c r="H23" s="57" t="s">
        <v>45</v>
      </c>
      <c r="I23" s="54" t="s">
        <v>27</v>
      </c>
      <c r="J23" s="46"/>
      <c r="K23" s="39"/>
      <c r="L23" s="37"/>
      <c r="M23" s="35"/>
      <c r="N23" s="11"/>
      <c r="O23" s="6"/>
      <c r="P23" s="7"/>
      <c r="Q23" s="9"/>
      <c r="R23" s="5"/>
      <c r="S23" s="10"/>
      <c r="T23" s="7"/>
    </row>
    <row r="24" spans="1:20" x14ac:dyDescent="0.2">
      <c r="A24" s="30">
        <f t="shared" si="0"/>
        <v>13</v>
      </c>
      <c r="B24" s="49">
        <v>0</v>
      </c>
      <c r="C24" s="49">
        <v>0</v>
      </c>
      <c r="D24" s="47">
        <v>11.619</v>
      </c>
      <c r="E24" s="47">
        <v>10.483000000000001</v>
      </c>
      <c r="F24" s="47">
        <v>0.33100000000000002</v>
      </c>
      <c r="G24" s="51">
        <v>0</v>
      </c>
      <c r="H24" s="57" t="s">
        <v>46</v>
      </c>
      <c r="I24" s="54" t="s">
        <v>27</v>
      </c>
      <c r="J24" s="46"/>
      <c r="K24" s="39"/>
      <c r="L24" s="37"/>
      <c r="M24" s="35"/>
      <c r="N24" s="11"/>
      <c r="O24" s="6"/>
      <c r="P24" s="7"/>
      <c r="Q24" s="9"/>
      <c r="R24" s="5"/>
      <c r="S24" s="10"/>
      <c r="T24" s="7"/>
    </row>
    <row r="25" spans="1:20" x14ac:dyDescent="0.2">
      <c r="A25" s="30">
        <f t="shared" si="0"/>
        <v>14</v>
      </c>
      <c r="B25" s="49">
        <v>0</v>
      </c>
      <c r="C25" s="49">
        <v>0</v>
      </c>
      <c r="D25" s="47">
        <v>11.622</v>
      </c>
      <c r="E25" s="47">
        <v>10.484999999999999</v>
      </c>
      <c r="F25" s="47">
        <v>0.24690000000000001</v>
      </c>
      <c r="G25" s="51">
        <v>0</v>
      </c>
      <c r="H25" s="57" t="s">
        <v>47</v>
      </c>
      <c r="I25" s="54" t="s">
        <v>27</v>
      </c>
      <c r="J25" s="46"/>
      <c r="K25" s="39"/>
      <c r="L25" s="37"/>
      <c r="M25" s="35"/>
      <c r="N25" s="11"/>
      <c r="O25" s="6"/>
      <c r="P25" s="7"/>
      <c r="Q25" s="9"/>
      <c r="R25" s="5"/>
      <c r="S25" s="10"/>
      <c r="T25" s="7"/>
    </row>
    <row r="26" spans="1:20" x14ac:dyDescent="0.2">
      <c r="A26" s="30">
        <f t="shared" si="0"/>
        <v>15</v>
      </c>
      <c r="B26" s="49">
        <v>0</v>
      </c>
      <c r="C26" s="49">
        <v>0</v>
      </c>
      <c r="D26" s="47">
        <v>11.618</v>
      </c>
      <c r="E26" s="47">
        <v>10.488</v>
      </c>
      <c r="F26" s="47">
        <v>0.22600000000000001</v>
      </c>
      <c r="G26" s="51">
        <v>0</v>
      </c>
      <c r="H26" s="57" t="s">
        <v>48</v>
      </c>
      <c r="I26" s="54" t="s">
        <v>27</v>
      </c>
      <c r="J26" s="46"/>
      <c r="L26" s="37"/>
      <c r="M26" s="35"/>
      <c r="N26" s="11"/>
      <c r="O26" s="6"/>
      <c r="P26" s="7"/>
      <c r="Q26" s="9"/>
      <c r="R26" s="5"/>
      <c r="S26" s="10"/>
      <c r="T26" s="7"/>
    </row>
    <row r="27" spans="1:20" x14ac:dyDescent="0.2">
      <c r="A27" s="30">
        <f t="shared" si="0"/>
        <v>16</v>
      </c>
      <c r="B27" s="49">
        <v>0</v>
      </c>
      <c r="C27" s="49">
        <v>0</v>
      </c>
      <c r="D27" s="47">
        <v>11.63</v>
      </c>
      <c r="E27" s="47">
        <v>10.491</v>
      </c>
      <c r="F27" s="47">
        <v>0.2006</v>
      </c>
      <c r="G27" s="51">
        <v>0</v>
      </c>
      <c r="H27" s="57" t="s">
        <v>49</v>
      </c>
      <c r="I27" s="54" t="s">
        <v>50</v>
      </c>
      <c r="J27" s="46"/>
      <c r="K27" s="39"/>
      <c r="L27" s="37"/>
      <c r="M27" s="35"/>
      <c r="N27" s="11"/>
      <c r="O27" s="6"/>
      <c r="P27" s="7"/>
      <c r="Q27" s="9"/>
      <c r="R27" s="5"/>
      <c r="S27" s="10"/>
      <c r="T27" s="7"/>
    </row>
    <row r="28" spans="1:20" x14ac:dyDescent="0.2">
      <c r="A28" s="30">
        <f t="shared" si="0"/>
        <v>17</v>
      </c>
      <c r="B28" s="49">
        <v>0</v>
      </c>
      <c r="C28" s="49">
        <v>0</v>
      </c>
      <c r="D28" s="47">
        <v>11.677</v>
      </c>
      <c r="E28" s="47">
        <v>10.491</v>
      </c>
      <c r="F28" s="47">
        <v>0.19750000000000001</v>
      </c>
      <c r="G28" s="51">
        <v>0</v>
      </c>
      <c r="H28" s="57" t="s">
        <v>51</v>
      </c>
      <c r="I28" s="54" t="s">
        <v>52</v>
      </c>
      <c r="J28" s="46"/>
      <c r="K28" s="39"/>
      <c r="L28" s="37"/>
      <c r="M28" s="35"/>
      <c r="N28" s="11"/>
      <c r="O28" s="6"/>
      <c r="P28" s="7"/>
      <c r="Q28" s="9"/>
      <c r="R28" s="5"/>
      <c r="S28" s="10"/>
      <c r="T28" s="7"/>
    </row>
    <row r="29" spans="1:20" x14ac:dyDescent="0.2">
      <c r="A29" s="30">
        <f t="shared" si="0"/>
        <v>18</v>
      </c>
      <c r="B29" s="49">
        <v>0</v>
      </c>
      <c r="C29" s="49">
        <v>0</v>
      </c>
      <c r="D29" s="47">
        <v>11.699</v>
      </c>
      <c r="E29" s="47">
        <v>10.488</v>
      </c>
      <c r="F29" s="47">
        <v>0.23769999999999999</v>
      </c>
      <c r="G29" s="51">
        <v>0</v>
      </c>
      <c r="H29" s="57" t="s">
        <v>53</v>
      </c>
      <c r="I29" s="54" t="s">
        <v>54</v>
      </c>
      <c r="J29" s="38"/>
      <c r="K29" s="39"/>
      <c r="L29" s="37"/>
      <c r="M29" s="35"/>
      <c r="N29" s="11"/>
      <c r="O29" s="6"/>
      <c r="P29" s="7"/>
      <c r="Q29" s="9"/>
      <c r="R29" s="5"/>
      <c r="S29" s="10"/>
      <c r="T29" s="7"/>
    </row>
    <row r="30" spans="1:20" x14ac:dyDescent="0.2">
      <c r="A30" s="30">
        <f t="shared" si="0"/>
        <v>19</v>
      </c>
      <c r="B30" s="49">
        <v>0</v>
      </c>
      <c r="C30" s="49">
        <v>0</v>
      </c>
      <c r="D30" s="47">
        <v>11.673</v>
      </c>
      <c r="E30" s="47">
        <v>10.478999999999999</v>
      </c>
      <c r="F30" s="47">
        <v>0.31580000000000003</v>
      </c>
      <c r="G30" s="51">
        <v>0</v>
      </c>
      <c r="H30" s="57" t="s">
        <v>55</v>
      </c>
      <c r="I30" s="54" t="s">
        <v>56</v>
      </c>
      <c r="J30" s="38"/>
      <c r="K30" s="39"/>
      <c r="L30" s="37"/>
      <c r="M30" s="35"/>
      <c r="N30" s="11"/>
      <c r="O30" s="6"/>
      <c r="P30" s="7"/>
      <c r="Q30" s="9"/>
      <c r="R30" s="5"/>
      <c r="S30" s="10"/>
      <c r="T30" s="7"/>
    </row>
    <row r="31" spans="1:20" x14ac:dyDescent="0.2">
      <c r="A31" s="30">
        <f t="shared" si="0"/>
        <v>20</v>
      </c>
      <c r="B31" s="49">
        <v>0</v>
      </c>
      <c r="C31" s="49">
        <v>0</v>
      </c>
      <c r="D31" s="47">
        <v>11.641999999999999</v>
      </c>
      <c r="E31" s="47">
        <v>10.471</v>
      </c>
      <c r="F31" s="47">
        <v>0.34110000000000001</v>
      </c>
      <c r="G31" s="51">
        <v>0</v>
      </c>
      <c r="H31" s="57" t="s">
        <v>57</v>
      </c>
      <c r="I31" s="54" t="s">
        <v>58</v>
      </c>
      <c r="J31" s="38"/>
      <c r="K31" s="39"/>
      <c r="L31" s="37"/>
      <c r="M31" s="35"/>
      <c r="N31" s="11"/>
      <c r="O31" s="6"/>
      <c r="P31" s="7"/>
      <c r="Q31" s="9"/>
      <c r="R31" s="5"/>
      <c r="S31" s="10"/>
      <c r="T31" s="7"/>
    </row>
    <row r="32" spans="1:20" x14ac:dyDescent="0.2">
      <c r="A32" s="30">
        <f t="shared" si="0"/>
        <v>21</v>
      </c>
      <c r="B32" s="49">
        <v>0</v>
      </c>
      <c r="C32" s="49">
        <v>0</v>
      </c>
      <c r="D32" s="47">
        <v>11.641999999999999</v>
      </c>
      <c r="E32" s="47">
        <v>10.478</v>
      </c>
      <c r="F32" s="47">
        <v>0.32590000000000002</v>
      </c>
      <c r="G32" s="51">
        <v>0</v>
      </c>
      <c r="H32" s="57" t="s">
        <v>59</v>
      </c>
      <c r="I32" s="54" t="s">
        <v>60</v>
      </c>
      <c r="J32" s="38"/>
      <c r="K32" s="39"/>
      <c r="L32" s="37"/>
      <c r="M32" s="35"/>
      <c r="N32" s="11"/>
      <c r="O32" s="6"/>
      <c r="P32" s="7"/>
      <c r="Q32" s="9"/>
      <c r="R32" s="5"/>
      <c r="S32" s="10"/>
      <c r="T32" s="7"/>
    </row>
    <row r="33" spans="1:22" x14ac:dyDescent="0.2">
      <c r="A33" s="30">
        <f t="shared" si="0"/>
        <v>22</v>
      </c>
      <c r="B33" s="49">
        <v>0</v>
      </c>
      <c r="C33" s="49">
        <v>0</v>
      </c>
      <c r="D33" s="47">
        <v>11.651</v>
      </c>
      <c r="E33" s="47">
        <v>10.48</v>
      </c>
      <c r="F33" s="47">
        <v>0.40570000000000001</v>
      </c>
      <c r="G33" s="51">
        <v>0</v>
      </c>
      <c r="H33" s="57" t="s">
        <v>61</v>
      </c>
      <c r="I33" s="54" t="s">
        <v>62</v>
      </c>
      <c r="J33" s="38"/>
      <c r="K33" s="39"/>
      <c r="L33" s="37"/>
      <c r="M33" s="35"/>
      <c r="N33" s="11"/>
      <c r="O33" s="6"/>
      <c r="P33" s="7"/>
      <c r="Q33" s="9"/>
      <c r="R33" s="5"/>
      <c r="S33" s="10"/>
      <c r="T33" s="7"/>
    </row>
    <row r="34" spans="1:22" x14ac:dyDescent="0.2">
      <c r="A34" s="30">
        <f t="shared" si="0"/>
        <v>23</v>
      </c>
      <c r="B34" s="49">
        <v>0</v>
      </c>
      <c r="C34" s="49">
        <v>0</v>
      </c>
      <c r="D34" s="47">
        <v>11.65</v>
      </c>
      <c r="E34" s="47">
        <v>10.477</v>
      </c>
      <c r="F34" s="47">
        <v>0.47860000000000003</v>
      </c>
      <c r="G34" s="51">
        <v>0</v>
      </c>
      <c r="H34" s="57" t="s">
        <v>63</v>
      </c>
      <c r="I34" s="54" t="s">
        <v>27</v>
      </c>
      <c r="J34" s="38"/>
      <c r="K34" s="39"/>
      <c r="L34" s="37"/>
      <c r="M34" s="35"/>
      <c r="N34" s="11"/>
      <c r="O34" s="6"/>
      <c r="P34" s="7"/>
      <c r="Q34" s="9"/>
      <c r="R34" s="5"/>
      <c r="S34" s="10"/>
      <c r="T34" s="7"/>
    </row>
    <row r="35" spans="1:22" ht="13.5" thickBot="1" x14ac:dyDescent="0.25">
      <c r="A35" s="30">
        <f t="shared" si="0"/>
        <v>24</v>
      </c>
      <c r="B35" s="49">
        <v>0</v>
      </c>
      <c r="C35" s="49">
        <v>0</v>
      </c>
      <c r="D35" s="47">
        <v>11.638999999999999</v>
      </c>
      <c r="E35" s="47">
        <v>10.509</v>
      </c>
      <c r="F35" s="47">
        <v>0.39850000000000002</v>
      </c>
      <c r="G35" s="51">
        <v>0</v>
      </c>
      <c r="H35" s="58" t="s">
        <v>64</v>
      </c>
      <c r="I35" s="59" t="s">
        <v>27</v>
      </c>
      <c r="J35" s="38"/>
      <c r="K35" s="39"/>
      <c r="L35" s="37"/>
      <c r="M35" s="35"/>
      <c r="N35" s="11"/>
      <c r="O35" s="6"/>
      <c r="P35" s="7"/>
      <c r="Q35" s="9"/>
      <c r="R35" s="5"/>
      <c r="S35" s="10"/>
      <c r="T35" s="7"/>
    </row>
    <row r="36" spans="1:22" ht="13.5" thickBot="1" x14ac:dyDescent="0.25">
      <c r="A36" s="30">
        <f t="shared" si="0"/>
        <v>25</v>
      </c>
      <c r="B36" s="49">
        <v>0</v>
      </c>
      <c r="C36" s="49">
        <v>0</v>
      </c>
      <c r="D36" s="47">
        <v>11.637</v>
      </c>
      <c r="E36" s="47">
        <v>10.504</v>
      </c>
      <c r="F36" s="47">
        <v>0.28720000000000001</v>
      </c>
      <c r="G36" s="51">
        <v>0</v>
      </c>
      <c r="H36" s="38"/>
      <c r="I36" s="38"/>
      <c r="J36" s="38"/>
      <c r="K36" s="39"/>
      <c r="L36" s="37"/>
      <c r="M36" s="35"/>
      <c r="N36" s="11"/>
      <c r="O36" s="6"/>
      <c r="P36" s="7"/>
      <c r="Q36" s="9"/>
      <c r="R36" s="5"/>
      <c r="S36" s="10"/>
      <c r="T36" s="7"/>
    </row>
    <row r="37" spans="1:22" ht="13.5" thickBot="1" x14ac:dyDescent="0.25">
      <c r="A37" s="30">
        <f t="shared" si="0"/>
        <v>26</v>
      </c>
      <c r="B37" s="49">
        <v>0</v>
      </c>
      <c r="C37" s="49">
        <v>0</v>
      </c>
      <c r="D37" s="47">
        <v>11.615</v>
      </c>
      <c r="E37" s="47">
        <v>10.492000000000001</v>
      </c>
      <c r="F37" s="47">
        <v>0.31219999999999998</v>
      </c>
      <c r="G37" s="51">
        <v>0</v>
      </c>
      <c r="H37" s="61" t="s">
        <v>19</v>
      </c>
      <c r="I37" s="62" t="s">
        <v>20</v>
      </c>
      <c r="J37" s="38"/>
      <c r="K37" s="39"/>
      <c r="L37" s="37"/>
      <c r="M37" s="35"/>
      <c r="N37" s="11"/>
      <c r="O37" s="6"/>
      <c r="P37" s="7"/>
      <c r="Q37" s="9"/>
      <c r="R37" s="5"/>
      <c r="S37" s="10"/>
      <c r="T37" s="7"/>
    </row>
    <row r="38" spans="1:22" x14ac:dyDescent="0.2">
      <c r="A38" s="30">
        <f t="shared" si="0"/>
        <v>27</v>
      </c>
      <c r="B38" s="49">
        <v>0</v>
      </c>
      <c r="C38" s="49">
        <v>0</v>
      </c>
      <c r="D38" s="47">
        <v>11.597</v>
      </c>
      <c r="E38" s="47">
        <v>10.496</v>
      </c>
      <c r="F38" s="47">
        <v>0.36930000000000002</v>
      </c>
      <c r="G38" s="51">
        <v>0</v>
      </c>
      <c r="H38" s="38"/>
      <c r="I38" s="38"/>
      <c r="J38" s="38"/>
      <c r="K38" s="39"/>
      <c r="L38" s="37"/>
      <c r="M38" s="35"/>
      <c r="N38" s="11"/>
      <c r="O38" s="6"/>
      <c r="P38" s="7"/>
      <c r="Q38" s="9"/>
      <c r="R38" s="5"/>
      <c r="S38" s="10"/>
      <c r="T38" s="7"/>
    </row>
    <row r="39" spans="1:22" x14ac:dyDescent="0.2">
      <c r="A39" s="30">
        <f t="shared" si="0"/>
        <v>28</v>
      </c>
      <c r="B39" s="49">
        <v>0</v>
      </c>
      <c r="C39" s="49">
        <v>0</v>
      </c>
      <c r="D39" s="47">
        <v>11.625999999999999</v>
      </c>
      <c r="E39" s="47">
        <v>10.494</v>
      </c>
      <c r="F39" s="47">
        <v>0.37390000000000001</v>
      </c>
      <c r="G39" s="51">
        <v>0</v>
      </c>
      <c r="H39" s="38"/>
      <c r="I39" s="38"/>
      <c r="J39" s="38"/>
      <c r="K39" s="39"/>
      <c r="L39" s="37"/>
      <c r="M39" s="35"/>
      <c r="N39" s="11"/>
      <c r="O39" s="6"/>
      <c r="P39" s="7"/>
      <c r="Q39" s="9"/>
      <c r="R39" s="5"/>
      <c r="S39" s="10"/>
      <c r="T39" s="7"/>
    </row>
    <row r="40" spans="1:22" x14ac:dyDescent="0.2">
      <c r="A40" s="30">
        <f t="shared" si="0"/>
        <v>29</v>
      </c>
      <c r="B40" s="49">
        <v>0</v>
      </c>
      <c r="C40" s="49">
        <v>0</v>
      </c>
      <c r="D40" s="47">
        <v>11.611000000000001</v>
      </c>
      <c r="E40" s="47">
        <v>10.494999999999999</v>
      </c>
      <c r="F40" s="47">
        <v>0.4471</v>
      </c>
      <c r="G40" s="51">
        <v>0</v>
      </c>
      <c r="H40" s="38"/>
      <c r="I40" s="38"/>
      <c r="J40" s="38"/>
      <c r="K40" s="39"/>
      <c r="L40" s="37"/>
      <c r="M40" s="35"/>
      <c r="N40" s="11"/>
      <c r="O40" s="6"/>
      <c r="P40" s="7"/>
      <c r="Q40" s="9"/>
      <c r="R40" s="5"/>
      <c r="S40" s="10"/>
      <c r="T40" s="7"/>
    </row>
    <row r="41" spans="1:22" x14ac:dyDescent="0.2">
      <c r="A41" s="30">
        <f t="shared" si="0"/>
        <v>30</v>
      </c>
      <c r="B41" s="49">
        <v>0</v>
      </c>
      <c r="C41" s="49">
        <v>0</v>
      </c>
      <c r="D41" s="47">
        <v>11.62</v>
      </c>
      <c r="E41" s="47">
        <v>10.481999999999999</v>
      </c>
      <c r="F41" s="47">
        <v>0.50490000000000002</v>
      </c>
      <c r="G41" s="51">
        <v>0</v>
      </c>
      <c r="H41" s="38"/>
      <c r="I41" s="38"/>
      <c r="J41" s="38"/>
      <c r="K41" s="39"/>
      <c r="L41" s="37"/>
      <c r="M41" s="35"/>
      <c r="N41" s="11"/>
      <c r="O41" s="6"/>
      <c r="P41" s="7"/>
      <c r="Q41" s="9"/>
      <c r="R41" s="5"/>
      <c r="S41" s="10"/>
      <c r="T41" s="7"/>
    </row>
    <row r="42" spans="1:22" ht="13.5" thickBot="1" x14ac:dyDescent="0.25">
      <c r="A42" s="31">
        <f t="shared" si="0"/>
        <v>31</v>
      </c>
      <c r="B42" s="49">
        <v>0</v>
      </c>
      <c r="C42" s="49">
        <v>0</v>
      </c>
      <c r="D42" s="47">
        <v>11.635999999999999</v>
      </c>
      <c r="E42" s="47">
        <v>10.464</v>
      </c>
      <c r="F42" s="47">
        <v>0.41160000000000002</v>
      </c>
      <c r="G42" s="51">
        <v>0</v>
      </c>
      <c r="H42" s="38"/>
      <c r="I42" s="38"/>
      <c r="J42" s="38"/>
      <c r="K42" s="39"/>
      <c r="L42" s="37"/>
      <c r="M42" s="35"/>
      <c r="N42" s="11"/>
      <c r="O42" s="6"/>
      <c r="P42" s="7"/>
      <c r="Q42" s="9"/>
      <c r="R42" s="5"/>
      <c r="S42" s="10"/>
      <c r="T42" s="7"/>
    </row>
    <row r="43" spans="1:22" ht="13.5" thickBot="1" x14ac:dyDescent="0.25">
      <c r="A43" s="32" t="s">
        <v>3</v>
      </c>
      <c r="B43" s="42">
        <f>SUM(B12:B42)</f>
        <v>-2840660</v>
      </c>
      <c r="C43" s="42">
        <f>SUM(TotalDiasNm3)</f>
        <v>0</v>
      </c>
      <c r="D43" s="43"/>
      <c r="E43" s="43"/>
      <c r="F43" s="43"/>
      <c r="G43" s="44">
        <f>SUM(G12:G42)</f>
        <v>0</v>
      </c>
      <c r="H43" s="38"/>
      <c r="I43" s="38"/>
      <c r="J43" s="38"/>
      <c r="K43" s="37"/>
      <c r="L43" s="37"/>
      <c r="M43" s="37"/>
      <c r="N43" s="12"/>
      <c r="O43" s="12"/>
      <c r="P43" s="4"/>
      <c r="Q43" s="7"/>
      <c r="R43" s="4"/>
      <c r="S43" s="4"/>
      <c r="T43" s="7"/>
    </row>
    <row r="44" spans="1:22" x14ac:dyDescent="0.2">
      <c r="A44" s="33"/>
      <c r="B44" s="33"/>
      <c r="C44" s="33"/>
      <c r="D44" s="33"/>
      <c r="E44" s="33"/>
      <c r="F44" s="33"/>
      <c r="G44" s="33"/>
      <c r="H44" s="37"/>
      <c r="I44" s="37"/>
      <c r="J44" s="37"/>
      <c r="K44" s="37"/>
      <c r="L44" s="37"/>
      <c r="M44" s="37"/>
      <c r="N44" s="12"/>
      <c r="O44" s="12"/>
      <c r="P44" s="12"/>
      <c r="Q44" s="12"/>
      <c r="R44" s="12"/>
      <c r="S44" s="12"/>
      <c r="T44" s="12"/>
      <c r="U44" s="12"/>
      <c r="V44" s="12"/>
    </row>
    <row r="45" spans="1:22" x14ac:dyDescent="0.2">
      <c r="A45" s="33" t="s">
        <v>6</v>
      </c>
      <c r="B45" s="52">
        <f t="shared" ref="B45:G45" si="1">AVERAGE(B12:B42)</f>
        <v>-91634.193548387091</v>
      </c>
      <c r="C45" s="52">
        <f t="shared" si="1"/>
        <v>0</v>
      </c>
      <c r="D45" s="48">
        <f t="shared" si="1"/>
        <v>11.638096774193547</v>
      </c>
      <c r="E45" s="48">
        <f t="shared" si="1"/>
        <v>10.498709677419354</v>
      </c>
      <c r="F45" s="48">
        <f t="shared" si="1"/>
        <v>0.34959677419354845</v>
      </c>
      <c r="G45" s="52">
        <f t="shared" si="1"/>
        <v>0</v>
      </c>
      <c r="H45" s="41"/>
      <c r="I45" s="41"/>
      <c r="J45" s="41"/>
      <c r="K45" s="37"/>
      <c r="L45" s="37"/>
      <c r="M45" s="37"/>
      <c r="N45" s="12"/>
      <c r="O45" s="12"/>
      <c r="P45" s="12"/>
      <c r="Q45" s="12"/>
      <c r="R45" s="12"/>
      <c r="S45" s="13"/>
      <c r="T45" s="12"/>
      <c r="U45" s="12"/>
      <c r="V45" s="12"/>
    </row>
    <row r="46" spans="1:22" x14ac:dyDescent="0.2">
      <c r="A46" s="33" t="s">
        <v>7</v>
      </c>
      <c r="B46" s="52">
        <f t="shared" ref="B46:G46" si="2">MAX(B12:B42)</f>
        <v>0</v>
      </c>
      <c r="C46" s="52">
        <f t="shared" si="2"/>
        <v>0</v>
      </c>
      <c r="D46" s="48">
        <f t="shared" si="2"/>
        <v>11.699</v>
      </c>
      <c r="E46" s="48">
        <f t="shared" si="2"/>
        <v>10.536</v>
      </c>
      <c r="F46" s="48">
        <f t="shared" si="2"/>
        <v>0.75629999999999997</v>
      </c>
      <c r="G46" s="52">
        <f t="shared" si="2"/>
        <v>0</v>
      </c>
      <c r="H46" s="38"/>
      <c r="I46" s="38"/>
      <c r="J46" s="38"/>
      <c r="K46" s="37"/>
      <c r="L46" s="37"/>
      <c r="M46" s="37"/>
      <c r="N46" s="12"/>
      <c r="O46" s="12"/>
      <c r="P46" s="12"/>
      <c r="Q46" s="12"/>
      <c r="R46" s="12"/>
      <c r="S46" s="13"/>
      <c r="T46" s="12"/>
      <c r="U46" s="12"/>
      <c r="V46" s="12"/>
    </row>
    <row r="47" spans="1:22" x14ac:dyDescent="0.2">
      <c r="A47" s="14"/>
      <c r="B47" s="14"/>
      <c r="C47" s="14"/>
      <c r="D47" s="14"/>
      <c r="E47" s="14"/>
      <c r="F47" s="14"/>
      <c r="G47" s="14"/>
      <c r="H47" s="36"/>
      <c r="I47" s="36"/>
      <c r="J47" s="36"/>
      <c r="K47" s="36"/>
      <c r="L47" s="36"/>
      <c r="M47" s="36"/>
    </row>
    <row r="48" spans="1:22" x14ac:dyDescent="0.2">
      <c r="A48" s="14"/>
      <c r="B48" s="14"/>
      <c r="C48" s="14"/>
      <c r="D48" s="14"/>
      <c r="E48" s="14"/>
      <c r="F48" s="14"/>
      <c r="G48" s="14"/>
      <c r="H48" s="21"/>
    </row>
    <row r="49" spans="8:8" x14ac:dyDescent="0.2">
      <c r="H49" s="21"/>
    </row>
  </sheetData>
  <mergeCells count="4">
    <mergeCell ref="I2:J2"/>
    <mergeCell ref="B10:G10"/>
    <mergeCell ref="I10:I11"/>
    <mergeCell ref="H10:H11"/>
  </mergeCells>
  <phoneticPr fontId="0" type="noConversion"/>
  <pageMargins left="1.78" right="0.75" top="0.38" bottom="1" header="0" footer="0"/>
  <pageSetup paperSize="9" scale="35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15</vt:i4>
      </vt:variant>
    </vt:vector>
  </HeadingPairs>
  <TitlesOfParts>
    <vt:vector size="16" baseType="lpstr">
      <vt:lpstr>Totales</vt:lpstr>
      <vt:lpstr>Consumidor</vt:lpstr>
      <vt:lpstr>MediaNm3</vt:lpstr>
      <vt:lpstr>MediaNm3SinTelemedida</vt:lpstr>
      <vt:lpstr>MediaTermias</vt:lpstr>
      <vt:lpstr>MediaTermiasSinTelemedida</vt:lpstr>
      <vt:lpstr>Periodo1</vt:lpstr>
      <vt:lpstr>Periodo2</vt:lpstr>
      <vt:lpstr>Totales!Print_Area</vt:lpstr>
      <vt:lpstr>Red</vt:lpstr>
      <vt:lpstr>TotalDiasNm3</vt:lpstr>
      <vt:lpstr>TotalDiasNm3SinTelemedida</vt:lpstr>
      <vt:lpstr>TotalDiasTermias</vt:lpstr>
      <vt:lpstr>TotalDiaTermiasSinTelemedida</vt:lpstr>
      <vt:lpstr>TotalNm3</vt:lpstr>
      <vt:lpstr>TotalTermias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Agueda Sanz, Ana Maria</cp:lastModifiedBy>
  <cp:lastPrinted>2006-05-09T10:24:12Z</cp:lastPrinted>
  <dcterms:created xsi:type="dcterms:W3CDTF">2001-01-16T15:39:26Z</dcterms:created>
  <dcterms:modified xsi:type="dcterms:W3CDTF">2019-10-16T13:51:08Z</dcterms:modified>
</cp:coreProperties>
</file>